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90" windowWidth="27960" windowHeight="15135"/>
  </bookViews>
  <sheets>
    <sheet name="Лист1" sheetId="1" r:id="rId1"/>
    <sheet name="Контроли" sheetId="2" state="hidden" r:id="rId2"/>
  </sheets>
  <definedNames>
    <definedName name="C_1">Контроли!$A$1</definedName>
    <definedName name="EOT_1">Лист1!$O$16</definedName>
    <definedName name="H_1">Лист1!$A$3</definedName>
    <definedName name="RC_1">Лист1!$B$5</definedName>
    <definedName name="RT_1">Лист1!$C$5</definedName>
    <definedName name="T_1">Лист1!$D$5</definedName>
    <definedName name="TT_1">Лист1!$A$1</definedName>
    <definedName name="Период.Наименование">Лист1!$I$1</definedName>
    <definedName name="Учреждение.ПолноеНаименование">Лист1!$A$5</definedName>
  </definedNames>
  <calcPr calcId="125725"/>
</workbook>
</file>

<file path=xl/calcChain.xml><?xml version="1.0" encoding="utf-8"?>
<calcChain xmlns="http://schemas.openxmlformats.org/spreadsheetml/2006/main">
  <c r="N16" i="1"/>
  <c r="I16"/>
  <c r="O16" s="1"/>
  <c r="H16"/>
  <c r="N15"/>
  <c r="I15"/>
  <c r="O15" s="1"/>
  <c r="H15"/>
  <c r="N14"/>
  <c r="I14"/>
  <c r="O14" s="1"/>
  <c r="H14"/>
  <c r="N13"/>
  <c r="I13"/>
  <c r="O13" s="1"/>
  <c r="H13"/>
  <c r="N12"/>
  <c r="I12"/>
  <c r="O12" s="1"/>
  <c r="H12"/>
  <c r="N11"/>
  <c r="I11"/>
  <c r="O11" s="1"/>
  <c r="H11"/>
  <c r="N10"/>
  <c r="I10"/>
  <c r="O10" s="1"/>
  <c r="H10"/>
  <c r="N9"/>
  <c r="I9"/>
  <c r="O9" s="1"/>
  <c r="H9"/>
  <c r="N8"/>
  <c r="I8"/>
  <c r="O8" s="1"/>
  <c r="H8"/>
  <c r="E7"/>
  <c r="I7" s="1"/>
  <c r="D7"/>
  <c r="H7" s="1"/>
  <c r="N7" s="1"/>
  <c r="O6"/>
  <c r="M6"/>
  <c r="K6"/>
  <c r="I6"/>
  <c r="H6"/>
  <c r="N6" s="1"/>
  <c r="E6"/>
  <c r="N5"/>
  <c r="H5"/>
  <c r="O7" l="1"/>
  <c r="I5"/>
  <c r="O5" s="1"/>
</calcChain>
</file>

<file path=xl/comments1.xml><?xml version="1.0" encoding="utf-8"?>
<comments xmlns="http://schemas.openxmlformats.org/spreadsheetml/2006/main">
  <authors>
    <author>Агеев Александр Владимирович</author>
  </authors>
  <commentLis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Обоснованными могут быть только жалобы</t>
        </r>
      </text>
    </comment>
  </commentList>
</comments>
</file>

<file path=xl/sharedStrings.xml><?xml version="1.0" encoding="utf-8"?>
<sst xmlns="http://schemas.openxmlformats.org/spreadsheetml/2006/main" count="80" uniqueCount="63">
  <si>
    <t xml:space="preserve">Анализ внутриучрежденческого мониторинга о состоянии работы по обращениям граждан  за </t>
  </si>
  <si>
    <t>Данные из формы за аналогичный период прошлого года</t>
  </si>
  <si>
    <t>Медицинская организация</t>
  </si>
  <si>
    <t>Тип обращения</t>
  </si>
  <si>
    <t>Всего письменных обращений за период</t>
  </si>
  <si>
    <t>Из них количество обоснованных письменных обращений за период</t>
  </si>
  <si>
    <t>Всего письменных обращений в текущем году (нарастающим итогом)</t>
  </si>
  <si>
    <t>Количество обоснованных письменных обращений в текущем году (нарастающим итогом)</t>
  </si>
  <si>
    <t>Всего письменных обращений с начала года с нарастающим итогом</t>
  </si>
  <si>
    <t>Из них количество обоснованных письменных обращений с начала года с нарастающим итогом</t>
  </si>
  <si>
    <t>Динамика количества письменных обращений в сравнении с аналогичным периодом предыдущего года с   нарастающим итогом в процентах (+/-)</t>
  </si>
  <si>
    <t>Динамика количества обоснованных письменных обращений в сравнении с аналогичным периодом предыдущего года  нарастающим итогом в процентах (+/-)</t>
  </si>
  <si>
    <t>Всего письменных обращений в прошлои году</t>
  </si>
  <si>
    <t>Из них количество обоснованных письменных обращений в прошлои году</t>
  </si>
  <si>
    <t>1</t>
  </si>
  <si>
    <t>2</t>
  </si>
  <si>
    <t>3</t>
  </si>
  <si>
    <t>4</t>
  </si>
  <si>
    <t>5П</t>
  </si>
  <si>
    <t>6П</t>
  </si>
  <si>
    <t>5</t>
  </si>
  <si>
    <t>6</t>
  </si>
  <si>
    <t>7</t>
  </si>
  <si>
    <t>8</t>
  </si>
  <si>
    <t>5Г</t>
  </si>
  <si>
    <t>6Г</t>
  </si>
  <si>
    <t>7.1</t>
  </si>
  <si>
    <t>8.1</t>
  </si>
  <si>
    <t>Итого, из них:</t>
  </si>
  <si>
    <t>благодарностей</t>
  </si>
  <si>
    <t>жалоб, из них:</t>
  </si>
  <si>
    <t xml:space="preserve"> - качество оказанных медицинских услуг</t>
  </si>
  <si>
    <t xml:space="preserve"> - организация работы учреждений здравоохранения, в т.ч. доступность медицинской помощи</t>
  </si>
  <si>
    <t xml:space="preserve"> - о платных услугах</t>
  </si>
  <si>
    <t xml:space="preserve"> -несогласие с решением МСЭ</t>
  </si>
  <si>
    <t xml:space="preserve"> - доступность обеспечения лекарственными препаратами</t>
  </si>
  <si>
    <t xml:space="preserve"> - о проведении ЭВН</t>
  </si>
  <si>
    <t xml:space="preserve"> - нарушение санэпидрежима</t>
  </si>
  <si>
    <t xml:space="preserve"> - о нарушении вопросов этики и деонтологии медицинскими работниками</t>
  </si>
  <si>
    <t xml:space="preserve"> - другие</t>
  </si>
  <si>
    <t>// Л</t>
  </si>
  <si>
    <t>зн</t>
  </si>
  <si>
    <t>пр</t>
  </si>
  <si>
    <t>область</t>
  </si>
  <si>
    <t>описание</t>
  </si>
  <si>
    <t>Пред Л</t>
  </si>
  <si>
    <t>Ош/Пр</t>
  </si>
  <si>
    <t>т1:</t>
  </si>
  <si>
    <t>// Убрано 12.07.2017 стр1</t>
  </si>
  <si>
    <t>&gt;=</t>
  </si>
  <si>
    <t>стр[2..3]</t>
  </si>
  <si>
    <t>гр[3 ..6]</t>
  </si>
  <si>
    <t>стр1</t>
  </si>
  <si>
    <t>&gt;</t>
  </si>
  <si>
    <t>Строка "Итого" должна быть заполнена, если есть жалобы и/или благодарности</t>
  </si>
  <si>
    <t>стр2+стр3</t>
  </si>
  <si>
    <t>гр3</t>
  </si>
  <si>
    <t>гр4</t>
  </si>
  <si>
    <t>стр*</t>
  </si>
  <si>
    <t>гр5</t>
  </si>
  <si>
    <t>гр6</t>
  </si>
  <si>
    <t>III кв.2025 г.</t>
  </si>
  <si>
    <t>ГАУЗ ТО «Городская поликлиника №17»</t>
  </si>
</sst>
</file>

<file path=xl/styles.xml><?xml version="1.0" encoding="utf-8"?>
<styleSheet xmlns="http://schemas.openxmlformats.org/spreadsheetml/2006/main">
  <numFmts count="2">
    <numFmt numFmtId="164" formatCode="0;\-0;&quot;x&quot;"/>
    <numFmt numFmtId="165" formatCode="0.00;\-0.00;&quot;x&quot;"/>
  </numFmts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Alignment="1" applyProtection="1"/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5" fillId="0" borderId="8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4" fillId="0" borderId="6" xfId="0" applyNumberFormat="1" applyFont="1" applyFill="1" applyBorder="1" applyAlignment="1" applyProtection="1">
      <alignment wrapText="1"/>
    </xf>
    <xf numFmtId="1" fontId="4" fillId="0" borderId="6" xfId="0" applyNumberFormat="1" applyFont="1" applyFill="1" applyBorder="1" applyAlignment="1" applyProtection="1">
      <alignment horizontal="center" vertical="center"/>
    </xf>
    <xf numFmtId="2" fontId="4" fillId="0" borderId="6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vertical="center" wrapText="1"/>
    </xf>
    <xf numFmtId="164" fontId="4" fillId="0" borderId="6" xfId="0" applyNumberFormat="1" applyFont="1" applyFill="1" applyBorder="1" applyAlignment="1" applyProtection="1">
      <alignment horizontal="center" vertical="center"/>
    </xf>
    <xf numFmtId="165" fontId="4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6"/>
  <sheetViews>
    <sheetView tabSelected="1" workbookViewId="0">
      <selection activeCell="D5" sqref="D5"/>
    </sheetView>
  </sheetViews>
  <sheetFormatPr defaultRowHeight="14.25"/>
  <cols>
    <col min="1" max="1" width="28.42578125" style="7" customWidth="1"/>
    <col min="2" max="2" width="3.85546875" style="8" customWidth="1"/>
    <col min="3" max="3" width="37.7109375" style="7" customWidth="1"/>
    <col min="4" max="4" width="13.140625" style="7" customWidth="1"/>
    <col min="5" max="5" width="16.85546875" style="7" customWidth="1"/>
    <col min="6" max="7" width="16.85546875" style="7" hidden="1" customWidth="1"/>
    <col min="8" max="9" width="18.85546875" style="7" customWidth="1"/>
    <col min="10" max="10" width="25.42578125" style="7" hidden="1" customWidth="1"/>
    <col min="11" max="11" width="27.140625" style="7" hidden="1" customWidth="1"/>
    <col min="12" max="13" width="18.85546875" style="7" customWidth="1"/>
    <col min="14" max="15" width="30.28515625" style="7" customWidth="1"/>
    <col min="16" max="16384" width="9.140625" style="7"/>
  </cols>
  <sheetData>
    <row r="1" spans="1:15" ht="15.75">
      <c r="A1" s="1" t="s">
        <v>0</v>
      </c>
      <c r="B1" s="1"/>
      <c r="C1" s="1"/>
      <c r="D1" s="1"/>
      <c r="E1" s="1"/>
      <c r="F1" s="1"/>
      <c r="G1" s="1"/>
      <c r="H1" s="1"/>
      <c r="I1" s="2" t="s">
        <v>61</v>
      </c>
      <c r="J1" s="3"/>
      <c r="K1" s="4"/>
      <c r="L1" s="5" t="s">
        <v>1</v>
      </c>
      <c r="M1" s="6"/>
    </row>
    <row r="2" spans="1:15" ht="14.25" customHeight="1">
      <c r="L2" s="9"/>
      <c r="M2" s="10"/>
    </row>
    <row r="3" spans="1:15" ht="135">
      <c r="A3" s="11" t="s">
        <v>2</v>
      </c>
      <c r="B3" s="11"/>
      <c r="C3" s="12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2" t="s">
        <v>10</v>
      </c>
      <c r="K3" s="12" t="s">
        <v>11</v>
      </c>
      <c r="L3" s="14" t="s">
        <v>12</v>
      </c>
      <c r="M3" s="14" t="s">
        <v>13</v>
      </c>
      <c r="N3" s="12" t="s">
        <v>10</v>
      </c>
      <c r="O3" s="12" t="s">
        <v>11</v>
      </c>
    </row>
    <row r="4" spans="1:15" ht="15">
      <c r="A4" s="12" t="s">
        <v>14</v>
      </c>
      <c r="B4" s="12"/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2" t="s">
        <v>21</v>
      </c>
      <c r="J4" s="12" t="s">
        <v>22</v>
      </c>
      <c r="K4" s="12" t="s">
        <v>23</v>
      </c>
      <c r="L4" s="12" t="s">
        <v>24</v>
      </c>
      <c r="M4" s="12" t="s">
        <v>25</v>
      </c>
      <c r="N4" s="12" t="s">
        <v>26</v>
      </c>
      <c r="O4" s="12" t="s">
        <v>27</v>
      </c>
    </row>
    <row r="5" spans="1:15" ht="28.5">
      <c r="A5" s="15" t="s">
        <v>62</v>
      </c>
      <c r="B5" s="11">
        <v>1</v>
      </c>
      <c r="C5" s="16" t="s">
        <v>28</v>
      </c>
      <c r="D5" s="17">
        <v>32</v>
      </c>
      <c r="E5" s="17">
        <v>9</v>
      </c>
      <c r="F5" s="17">
        <v>163</v>
      </c>
      <c r="G5" s="17">
        <v>12</v>
      </c>
      <c r="H5" s="17">
        <f>SUM(D5,F5)</f>
        <v>195</v>
      </c>
      <c r="I5" s="17">
        <f>I7</f>
        <v>21</v>
      </c>
      <c r="J5" s="18">
        <v>0</v>
      </c>
      <c r="K5" s="18">
        <v>0</v>
      </c>
      <c r="L5" s="17">
        <v>199</v>
      </c>
      <c r="M5" s="17">
        <v>23</v>
      </c>
      <c r="N5" s="18">
        <f>IF(L5=0,IF(H5=0,0,100),H5/L5*100-100)</f>
        <v>-2.0100502512562741</v>
      </c>
      <c r="O5" s="18">
        <f>IF(M5=0,IF(I5=0,0,100),I5/M5*100-100)</f>
        <v>-8.6956521739130466</v>
      </c>
    </row>
    <row r="6" spans="1:15" ht="15">
      <c r="A6" s="19"/>
      <c r="B6" s="11">
        <v>2</v>
      </c>
      <c r="C6" s="16" t="s">
        <v>29</v>
      </c>
      <c r="D6" s="17">
        <v>0</v>
      </c>
      <c r="E6" s="20">
        <f>0</f>
        <v>0</v>
      </c>
      <c r="F6" s="17">
        <v>5</v>
      </c>
      <c r="G6" s="17">
        <v>0</v>
      </c>
      <c r="H6" s="17">
        <f t="shared" ref="H6:I16" si="0">SUM(D6,F6)</f>
        <v>5</v>
      </c>
      <c r="I6" s="20">
        <f>0</f>
        <v>0</v>
      </c>
      <c r="J6" s="18">
        <v>0</v>
      </c>
      <c r="K6" s="21">
        <f>0</f>
        <v>0</v>
      </c>
      <c r="L6" s="17">
        <v>5</v>
      </c>
      <c r="M6" s="21">
        <f>0</f>
        <v>0</v>
      </c>
      <c r="N6" s="18">
        <f t="shared" ref="N6:O16" si="1">IF(L6=0,IF(H6=0,0,100),H6/L6*100-100)</f>
        <v>0</v>
      </c>
      <c r="O6" s="21">
        <f>0</f>
        <v>0</v>
      </c>
    </row>
    <row r="7" spans="1:15" ht="15">
      <c r="A7" s="19"/>
      <c r="B7" s="11">
        <v>3</v>
      </c>
      <c r="C7" s="16" t="s">
        <v>30</v>
      </c>
      <c r="D7" s="17">
        <f>SUM(D8:D16)</f>
        <v>71</v>
      </c>
      <c r="E7" s="17">
        <f>SUM(E8:E16)</f>
        <v>9</v>
      </c>
      <c r="F7" s="17">
        <v>158</v>
      </c>
      <c r="G7" s="17">
        <v>12</v>
      </c>
      <c r="H7" s="17">
        <f t="shared" si="0"/>
        <v>229</v>
      </c>
      <c r="I7" s="17">
        <f t="shared" si="0"/>
        <v>21</v>
      </c>
      <c r="J7" s="18">
        <v>0</v>
      </c>
      <c r="K7" s="18">
        <v>0</v>
      </c>
      <c r="L7" s="17">
        <v>194</v>
      </c>
      <c r="M7" s="17">
        <v>23</v>
      </c>
      <c r="N7" s="18">
        <f t="shared" si="1"/>
        <v>18.041237113402062</v>
      </c>
      <c r="O7" s="18">
        <f t="shared" si="1"/>
        <v>-8.6956521739130466</v>
      </c>
    </row>
    <row r="8" spans="1:15" ht="30">
      <c r="A8" s="19"/>
      <c r="B8" s="11">
        <v>4</v>
      </c>
      <c r="C8" s="22" t="s">
        <v>31</v>
      </c>
      <c r="D8" s="11">
        <v>11</v>
      </c>
      <c r="E8" s="11">
        <v>3</v>
      </c>
      <c r="F8" s="11">
        <v>22</v>
      </c>
      <c r="G8" s="11">
        <v>3</v>
      </c>
      <c r="H8" s="17">
        <f t="shared" si="0"/>
        <v>33</v>
      </c>
      <c r="I8" s="17">
        <f t="shared" si="0"/>
        <v>6</v>
      </c>
      <c r="J8" s="18">
        <v>0</v>
      </c>
      <c r="K8" s="18">
        <v>0</v>
      </c>
      <c r="L8" s="17">
        <v>41</v>
      </c>
      <c r="M8" s="17">
        <v>6</v>
      </c>
      <c r="N8" s="18">
        <f t="shared" si="1"/>
        <v>-19.512195121951208</v>
      </c>
      <c r="O8" s="18">
        <f t="shared" si="1"/>
        <v>0</v>
      </c>
    </row>
    <row r="9" spans="1:15" ht="60">
      <c r="A9" s="19"/>
      <c r="B9" s="11">
        <v>5</v>
      </c>
      <c r="C9" s="16" t="s">
        <v>32</v>
      </c>
      <c r="D9" s="17">
        <v>39</v>
      </c>
      <c r="E9" s="17">
        <v>4</v>
      </c>
      <c r="F9" s="17">
        <v>88</v>
      </c>
      <c r="G9" s="17">
        <v>8</v>
      </c>
      <c r="H9" s="17">
        <f t="shared" si="0"/>
        <v>127</v>
      </c>
      <c r="I9" s="17">
        <f t="shared" si="0"/>
        <v>12</v>
      </c>
      <c r="J9" s="18">
        <v>0</v>
      </c>
      <c r="K9" s="18">
        <v>0</v>
      </c>
      <c r="L9" s="17">
        <v>99</v>
      </c>
      <c r="M9" s="17">
        <v>16</v>
      </c>
      <c r="N9" s="18">
        <f t="shared" si="1"/>
        <v>28.282828282828291</v>
      </c>
      <c r="O9" s="18">
        <f t="shared" si="1"/>
        <v>-25</v>
      </c>
    </row>
    <row r="10" spans="1:15" ht="15">
      <c r="A10" s="19"/>
      <c r="B10" s="11">
        <v>6</v>
      </c>
      <c r="C10" s="16" t="s">
        <v>33</v>
      </c>
      <c r="D10" s="17">
        <v>0</v>
      </c>
      <c r="E10" s="17">
        <v>0</v>
      </c>
      <c r="F10" s="17">
        <v>0</v>
      </c>
      <c r="G10" s="17">
        <v>0</v>
      </c>
      <c r="H10" s="17">
        <f t="shared" si="0"/>
        <v>0</v>
      </c>
      <c r="I10" s="17">
        <f t="shared" si="0"/>
        <v>0</v>
      </c>
      <c r="J10" s="18">
        <v>0</v>
      </c>
      <c r="K10" s="18">
        <v>0</v>
      </c>
      <c r="L10" s="17">
        <v>0</v>
      </c>
      <c r="M10" s="17">
        <v>0</v>
      </c>
      <c r="N10" s="18">
        <f t="shared" si="1"/>
        <v>0</v>
      </c>
      <c r="O10" s="18">
        <f t="shared" si="1"/>
        <v>0</v>
      </c>
    </row>
    <row r="11" spans="1:15" ht="15">
      <c r="A11" s="19"/>
      <c r="B11" s="11">
        <v>7</v>
      </c>
      <c r="C11" s="23" t="s">
        <v>34</v>
      </c>
      <c r="D11" s="17">
        <v>1</v>
      </c>
      <c r="E11" s="17">
        <v>0</v>
      </c>
      <c r="F11" s="17">
        <v>10</v>
      </c>
      <c r="G11" s="17">
        <v>0</v>
      </c>
      <c r="H11" s="17">
        <f t="shared" si="0"/>
        <v>11</v>
      </c>
      <c r="I11" s="17">
        <f t="shared" si="0"/>
        <v>0</v>
      </c>
      <c r="J11" s="18">
        <v>0</v>
      </c>
      <c r="K11" s="18">
        <v>0</v>
      </c>
      <c r="L11" s="17">
        <v>3</v>
      </c>
      <c r="M11" s="17">
        <v>0</v>
      </c>
      <c r="N11" s="18">
        <f t="shared" si="1"/>
        <v>266.66666666666663</v>
      </c>
      <c r="O11" s="18">
        <f t="shared" si="1"/>
        <v>0</v>
      </c>
    </row>
    <row r="12" spans="1:15" ht="30">
      <c r="A12" s="19"/>
      <c r="B12" s="11">
        <v>8</v>
      </c>
      <c r="C12" s="16" t="s">
        <v>35</v>
      </c>
      <c r="D12" s="17">
        <v>0</v>
      </c>
      <c r="E12" s="17">
        <v>0</v>
      </c>
      <c r="F12" s="17">
        <v>7</v>
      </c>
      <c r="G12" s="17">
        <v>0</v>
      </c>
      <c r="H12" s="17">
        <f t="shared" si="0"/>
        <v>7</v>
      </c>
      <c r="I12" s="17">
        <f t="shared" si="0"/>
        <v>0</v>
      </c>
      <c r="J12" s="18">
        <v>0</v>
      </c>
      <c r="K12" s="18">
        <v>0</v>
      </c>
      <c r="L12" s="17">
        <v>6</v>
      </c>
      <c r="M12" s="17">
        <v>0</v>
      </c>
      <c r="N12" s="18">
        <f t="shared" si="1"/>
        <v>16.666666666666671</v>
      </c>
      <c r="O12" s="18">
        <f t="shared" si="1"/>
        <v>0</v>
      </c>
    </row>
    <row r="13" spans="1:15" ht="15">
      <c r="A13" s="19"/>
      <c r="B13" s="11">
        <v>9</v>
      </c>
      <c r="C13" s="16" t="s">
        <v>36</v>
      </c>
      <c r="D13" s="17">
        <v>0</v>
      </c>
      <c r="E13" s="17">
        <v>0</v>
      </c>
      <c r="F13" s="17">
        <v>1</v>
      </c>
      <c r="G13" s="17">
        <v>0</v>
      </c>
      <c r="H13" s="17">
        <f t="shared" si="0"/>
        <v>1</v>
      </c>
      <c r="I13" s="17">
        <f t="shared" si="0"/>
        <v>0</v>
      </c>
      <c r="J13" s="18">
        <v>0</v>
      </c>
      <c r="K13" s="18">
        <v>0</v>
      </c>
      <c r="L13" s="17">
        <v>2</v>
      </c>
      <c r="M13" s="17">
        <v>0</v>
      </c>
      <c r="N13" s="18">
        <f t="shared" si="1"/>
        <v>-50</v>
      </c>
      <c r="O13" s="18">
        <f t="shared" si="1"/>
        <v>0</v>
      </c>
    </row>
    <row r="14" spans="1:15" ht="15">
      <c r="A14" s="19"/>
      <c r="B14" s="11">
        <v>10</v>
      </c>
      <c r="C14" s="16" t="s">
        <v>37</v>
      </c>
      <c r="D14" s="17">
        <v>0</v>
      </c>
      <c r="E14" s="17">
        <v>0</v>
      </c>
      <c r="F14" s="17">
        <v>0</v>
      </c>
      <c r="G14" s="17">
        <v>0</v>
      </c>
      <c r="H14" s="17">
        <f t="shared" si="0"/>
        <v>0</v>
      </c>
      <c r="I14" s="17">
        <f t="shared" si="0"/>
        <v>0</v>
      </c>
      <c r="J14" s="18">
        <v>0</v>
      </c>
      <c r="K14" s="18">
        <v>0</v>
      </c>
      <c r="L14" s="17">
        <v>0</v>
      </c>
      <c r="M14" s="17">
        <v>0</v>
      </c>
      <c r="N14" s="18">
        <f t="shared" si="1"/>
        <v>0</v>
      </c>
      <c r="O14" s="18">
        <f t="shared" si="1"/>
        <v>0</v>
      </c>
    </row>
    <row r="15" spans="1:15" ht="45">
      <c r="A15" s="19"/>
      <c r="B15" s="11">
        <v>11</v>
      </c>
      <c r="C15" s="16" t="s">
        <v>38</v>
      </c>
      <c r="D15" s="17">
        <v>2</v>
      </c>
      <c r="E15" s="17">
        <v>0</v>
      </c>
      <c r="F15" s="17">
        <v>0</v>
      </c>
      <c r="G15" s="17">
        <v>0</v>
      </c>
      <c r="H15" s="17">
        <f t="shared" si="0"/>
        <v>2</v>
      </c>
      <c r="I15" s="17">
        <f t="shared" si="0"/>
        <v>0</v>
      </c>
      <c r="J15" s="18">
        <v>0</v>
      </c>
      <c r="K15" s="18">
        <v>0</v>
      </c>
      <c r="L15" s="17">
        <v>1</v>
      </c>
      <c r="M15" s="17">
        <v>0</v>
      </c>
      <c r="N15" s="18">
        <f t="shared" si="1"/>
        <v>100</v>
      </c>
      <c r="O15" s="18">
        <f t="shared" si="1"/>
        <v>0</v>
      </c>
    </row>
    <row r="16" spans="1:15" ht="15">
      <c r="A16" s="19"/>
      <c r="B16" s="11">
        <v>12</v>
      </c>
      <c r="C16" s="16" t="s">
        <v>39</v>
      </c>
      <c r="D16" s="17">
        <v>18</v>
      </c>
      <c r="E16" s="17">
        <v>2</v>
      </c>
      <c r="F16" s="17">
        <v>30</v>
      </c>
      <c r="G16" s="17">
        <v>1</v>
      </c>
      <c r="H16" s="17">
        <f t="shared" si="0"/>
        <v>48</v>
      </c>
      <c r="I16" s="17">
        <f t="shared" si="0"/>
        <v>3</v>
      </c>
      <c r="J16" s="18">
        <v>0</v>
      </c>
      <c r="K16" s="18">
        <v>0</v>
      </c>
      <c r="L16" s="17">
        <v>42</v>
      </c>
      <c r="M16" s="17">
        <v>1</v>
      </c>
      <c r="N16" s="18">
        <f t="shared" si="1"/>
        <v>14.285714285714278</v>
      </c>
      <c r="O16" s="18">
        <f t="shared" si="1"/>
        <v>200</v>
      </c>
    </row>
  </sheetData>
  <sheetProtection sheet="1" objects="1" scenarios="1" sort="0" autoFilter="0"/>
  <mergeCells count="2">
    <mergeCell ref="A1:H1"/>
    <mergeCell ref="L1:M2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F4" sqref="F4"/>
    </sheetView>
  </sheetViews>
  <sheetFormatPr defaultRowHeight="15"/>
  <cols>
    <col min="1" max="1" width="15.85546875" style="24" customWidth="1"/>
    <col min="2" max="2" width="4.140625" style="24" customWidth="1"/>
    <col min="3" max="3" width="17.7109375" style="24" customWidth="1"/>
    <col min="4" max="4" width="15.28515625" style="24" customWidth="1"/>
    <col min="5" max="5" width="33" style="24" customWidth="1"/>
    <col min="6" max="16384" width="9.140625" style="24"/>
  </cols>
  <sheetData>
    <row r="1" spans="1:9">
      <c r="A1" s="24" t="s">
        <v>40</v>
      </c>
      <c r="B1" s="24" t="s">
        <v>41</v>
      </c>
      <c r="C1" s="24" t="s">
        <v>42</v>
      </c>
      <c r="D1" s="24" t="s">
        <v>43</v>
      </c>
      <c r="E1" s="24" t="s">
        <v>44</v>
      </c>
      <c r="F1" s="24" t="s">
        <v>45</v>
      </c>
      <c r="G1" s="24" t="s">
        <v>41</v>
      </c>
      <c r="H1" s="24" t="s">
        <v>42</v>
      </c>
      <c r="I1" s="24" t="s">
        <v>46</v>
      </c>
    </row>
    <row r="2" spans="1:9">
      <c r="A2" s="24" t="s">
        <v>47</v>
      </c>
    </row>
    <row r="3" spans="1:9">
      <c r="A3" s="24" t="s">
        <v>48</v>
      </c>
      <c r="B3" s="24" t="s">
        <v>49</v>
      </c>
      <c r="C3" s="24" t="s">
        <v>50</v>
      </c>
      <c r="D3" s="24" t="s">
        <v>51</v>
      </c>
    </row>
    <row r="4" spans="1:9">
      <c r="A4" s="24" t="s">
        <v>52</v>
      </c>
      <c r="B4" s="24" t="s">
        <v>53</v>
      </c>
      <c r="C4" s="24">
        <v>0</v>
      </c>
      <c r="D4" s="24" t="s">
        <v>51</v>
      </c>
      <c r="E4" s="24" t="s">
        <v>54</v>
      </c>
      <c r="F4" s="24" t="s">
        <v>55</v>
      </c>
      <c r="G4" s="24" t="s">
        <v>53</v>
      </c>
      <c r="H4" s="24">
        <v>0</v>
      </c>
    </row>
    <row r="5" spans="1:9">
      <c r="A5" s="24" t="s">
        <v>56</v>
      </c>
      <c r="B5" s="24" t="s">
        <v>49</v>
      </c>
      <c r="C5" s="24" t="s">
        <v>57</v>
      </c>
      <c r="D5" s="24" t="s">
        <v>58</v>
      </c>
    </row>
    <row r="6" spans="1:9">
      <c r="A6" s="24" t="s">
        <v>59</v>
      </c>
      <c r="B6" s="24" t="s">
        <v>49</v>
      </c>
      <c r="C6" s="24" t="s">
        <v>60</v>
      </c>
      <c r="D6" s="24" t="s">
        <v>58</v>
      </c>
    </row>
    <row r="7" spans="1:9">
      <c r="A7" s="24" t="s">
        <v>59</v>
      </c>
      <c r="B7" s="24" t="s">
        <v>49</v>
      </c>
      <c r="C7" s="24" t="s">
        <v>56</v>
      </c>
      <c r="D7" s="24" t="s">
        <v>58</v>
      </c>
    </row>
    <row r="8" spans="1:9">
      <c r="A8" s="24" t="s">
        <v>60</v>
      </c>
      <c r="B8" s="24" t="s">
        <v>49</v>
      </c>
      <c r="C8" s="24" t="s">
        <v>57</v>
      </c>
      <c r="D8" s="24" t="s">
        <v>58</v>
      </c>
    </row>
  </sheetData>
  <sheetProtection sheet="1" objects="1" scenarios="1" sort="0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Лист1</vt:lpstr>
      <vt:lpstr>Контроли</vt:lpstr>
      <vt:lpstr>C_1</vt:lpstr>
      <vt:lpstr>EOT_1</vt:lpstr>
      <vt:lpstr>H_1</vt:lpstr>
      <vt:lpstr>RC_1</vt:lpstr>
      <vt:lpstr>RT_1</vt:lpstr>
      <vt:lpstr>T_1</vt:lpstr>
      <vt:lpstr>TT_1</vt:lpstr>
      <vt:lpstr>Период.Наименование</vt:lpstr>
      <vt:lpstr>Учреждение.ПолноеНаименование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ГАУЗ ТО «ГП №17» - УчетОбращенийГраждан - III кв.2025 г.</dc:title>
  <dc:creator>gp17</dc:creator>
  <cp:lastModifiedBy>OROMANOV</cp:lastModifiedBy>
  <dcterms:created xsi:type="dcterms:W3CDTF">2025-10-20T09:27:12Z</dcterms:created>
  <dcterms:modified xsi:type="dcterms:W3CDTF">2025-10-20T09:28:49Z</dcterms:modified>
</cp:coreProperties>
</file>